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rative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2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name val="Calibri"/>
      <b val="1"/>
      <color rgb="00FFFFFF"/>
      <sz val="11"/>
    </font>
    <font>
      <b val="1"/>
      <color rgb="001F3A5F"/>
      <sz val="11"/>
    </font>
    <font>
      <b val="1"/>
      <color rgb="001F3A5F"/>
    </font>
    <font>
      <b val="1"/>
    </font>
    <font>
      <b val="1"/>
      <color rgb="002F7D53"/>
    </font>
    <font>
      <sz val="10"/>
    </font>
    <font>
      <i val="1"/>
      <color rgb="006B7785"/>
      <sz val="9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  <fill>
      <patternFill patternType="solid">
        <fgColor rgb="002E5A87"/>
      </patternFill>
    </fill>
    <fill>
      <patternFill patternType="solid">
        <fgColor rgb="00F4B400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0" fillId="0" borderId="1" pivotButton="0" quotePrefix="0" xfId="0"/>
    <xf numFmtId="0" fontId="6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right" vertical="center"/>
    </xf>
    <xf numFmtId="0" fontId="7" fillId="0" borderId="0" pivotButton="0" quotePrefix="0" xfId="0"/>
    <xf numFmtId="164" fontId="8" fillId="0" borderId="0" pivotButton="0" quotePrefix="0" xfId="0"/>
    <xf numFmtId="0" fontId="9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10" fillId="0" borderId="1" pivotButton="0" quotePrefix="0" xfId="0"/>
    <xf numFmtId="0" fontId="10" fillId="3" borderId="1" pivotButton="0" quotePrefix="0" xfId="0"/>
    <xf numFmtId="0" fontId="0" fillId="3" borderId="1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1B6E3C"/>
      </font>
      <fill>
        <patternFill patternType="solid">
          <fgColor rgb="00DDF3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5" customWidth="1" min="1" max="1"/>
    <col width="34" customWidth="1" min="2" max="2"/>
    <col width="7" customWidth="1" min="3" max="3"/>
    <col width="7" customWidth="1" min="4" max="4"/>
    <col width="11" customWidth="1" min="5" max="5"/>
    <col width="13" customWidth="1" min="6" max="6"/>
    <col width="11" customWidth="1" min="7" max="7"/>
    <col width="13" customWidth="1" min="8" max="8"/>
    <col width="11" customWidth="1" min="9" max="9"/>
    <col width="13" customWidth="1" min="10" max="10"/>
    <col width="12" customWidth="1" min="11" max="11"/>
    <col width="11" customWidth="1" min="12" max="12"/>
    <col width="3" customWidth="1" min="13" max="13"/>
    <col width="3" customWidth="1" min="14" max="14"/>
  </cols>
  <sheetData>
    <row r="1">
      <c r="A1" s="1" t="inlineStr">
        <is>
          <t>COMPARATIVE STATEMENT OF QUOTATIONS</t>
        </is>
      </c>
    </row>
    <row r="2">
      <c r="A2" s="2" t="inlineStr">
        <is>
          <t>Tabulation of Quotations — Lowest (L1) Selection</t>
        </is>
      </c>
    </row>
    <row r="4">
      <c r="A4" s="3" t="inlineStr">
        <is>
          <t>Company / Project:</t>
        </is>
      </c>
      <c r="B4" s="4" t="inlineStr">
        <is>
          <t>______________________</t>
        </is>
      </c>
      <c r="H4" s="3" t="inlineStr">
        <is>
          <t>CS Ref No.:</t>
        </is>
      </c>
      <c r="I4" s="4" t="inlineStr">
        <is>
          <t>CS/____/2026</t>
        </is>
      </c>
    </row>
    <row r="5">
      <c r="A5" s="3" t="inlineStr">
        <is>
          <t>Work / Package:</t>
        </is>
      </c>
      <c r="B5" s="4" t="inlineStr">
        <is>
          <t>______________________</t>
        </is>
      </c>
      <c r="H5" s="3" t="inlineStr">
        <is>
          <t>Date:</t>
        </is>
      </c>
      <c r="I5" s="4" t="inlineStr">
        <is>
          <t>____ / ____ / 2026</t>
        </is>
      </c>
    </row>
    <row r="6">
      <c r="A6" s="3" t="inlineStr">
        <is>
          <t>Indent / RFQ Ref:</t>
        </is>
      </c>
      <c r="B6" s="4" t="inlineStr">
        <is>
          <t>______________________</t>
        </is>
      </c>
      <c r="H6" s="3" t="inlineStr">
        <is>
          <t>Prepared By:</t>
        </is>
      </c>
      <c r="I6" s="4" t="inlineStr">
        <is>
          <t>______________________</t>
        </is>
      </c>
    </row>
    <row r="8">
      <c r="A8" s="5" t="inlineStr">
        <is>
          <t>Sl.</t>
        </is>
      </c>
      <c r="B8" s="5" t="inlineStr">
        <is>
          <t>Description of Item / Material</t>
        </is>
      </c>
      <c r="C8" s="5" t="inlineStr">
        <is>
          <t>Unit</t>
        </is>
      </c>
      <c r="D8" s="5" t="inlineStr">
        <is>
          <t>Qty</t>
        </is>
      </c>
      <c r="E8" s="5" t="inlineStr">
        <is>
          <t>Vendor A</t>
        </is>
      </c>
      <c r="F8" s="5" t="n"/>
      <c r="G8" s="5" t="inlineStr">
        <is>
          <t>Vendor B</t>
        </is>
      </c>
      <c r="H8" s="5" t="n"/>
      <c r="I8" s="5" t="inlineStr">
        <is>
          <t>Vendor C</t>
        </is>
      </c>
      <c r="J8" s="5" t="n"/>
      <c r="K8" s="5" t="inlineStr">
        <is>
          <t>Lowest Rate (L1)</t>
        </is>
      </c>
      <c r="L8" s="5" t="inlineStr">
        <is>
          <t>L1 Vendor</t>
        </is>
      </c>
    </row>
    <row r="9">
      <c r="A9" s="5" t="n"/>
      <c r="B9" s="5" t="n"/>
      <c r="C9" s="5" t="n"/>
      <c r="D9" s="5" t="n"/>
      <c r="E9" s="5" t="inlineStr">
        <is>
          <t>Rate</t>
        </is>
      </c>
      <c r="F9" s="5" t="inlineStr">
        <is>
          <t>Amount</t>
        </is>
      </c>
      <c r="G9" s="5" t="inlineStr">
        <is>
          <t>Rate</t>
        </is>
      </c>
      <c r="H9" s="5" t="inlineStr">
        <is>
          <t>Amount</t>
        </is>
      </c>
      <c r="I9" s="5" t="inlineStr">
        <is>
          <t>Rate</t>
        </is>
      </c>
      <c r="J9" s="5" t="inlineStr">
        <is>
          <t>Amount</t>
        </is>
      </c>
      <c r="K9" s="5" t="n"/>
      <c r="L9" s="5" t="n"/>
    </row>
    <row r="10">
      <c r="A10" s="6" t="n">
        <v>1</v>
      </c>
      <c r="B10" s="7" t="inlineStr">
        <is>
          <t>Cement OPC 53 Grade (50 kg bag)</t>
        </is>
      </c>
      <c r="C10" s="6" t="inlineStr">
        <is>
          <t>Bag</t>
        </is>
      </c>
      <c r="D10" s="8" t="n">
        <v>200</v>
      </c>
      <c r="E10" s="9" t="n">
        <v>385</v>
      </c>
      <c r="F10" s="9">
        <f>IF(AND($D10&lt;&gt;"",E10&lt;&gt;""),$D10*E10,"")</f>
        <v/>
      </c>
      <c r="G10" s="9" t="n">
        <v>379</v>
      </c>
      <c r="H10" s="9">
        <f>IF(AND($D10&lt;&gt;"",G10&lt;&gt;""),$D10*G10,"")</f>
        <v/>
      </c>
      <c r="I10" s="9" t="n">
        <v>392</v>
      </c>
      <c r="J10" s="9">
        <f>IF(AND($D10&lt;&gt;"",I10&lt;&gt;""),$D10*I10,"")</f>
        <v/>
      </c>
      <c r="K10" s="9">
        <f>IFERROR(MIN(IF(E10&lt;&gt;"",E10),IF(G10&lt;&gt;"",G10),IF(I10&lt;&gt;"",I10)),"")</f>
        <v/>
      </c>
      <c r="L10" s="6">
        <f>IFERROR(IF(K10=E10,"Vendor A",IF(K10=G10,"Vendor B",IF(K10=I10,"Vendor C",""))),"")</f>
        <v/>
      </c>
    </row>
    <row r="11">
      <c r="A11" s="10" t="n">
        <v>2</v>
      </c>
      <c r="B11" s="11" t="inlineStr">
        <is>
          <t>TMT Steel Bars Fe 500D (12 mm)</t>
        </is>
      </c>
      <c r="C11" s="10" t="inlineStr">
        <is>
          <t>MT</t>
        </is>
      </c>
      <c r="D11" s="12" t="n">
        <v>8</v>
      </c>
      <c r="E11" s="13" t="n">
        <v>56500</v>
      </c>
      <c r="F11" s="13">
        <f>IF(AND($D11&lt;&gt;"",E11&lt;&gt;""),$D11*E11,"")</f>
        <v/>
      </c>
      <c r="G11" s="13" t="n">
        <v>57200</v>
      </c>
      <c r="H11" s="13">
        <f>IF(AND($D11&lt;&gt;"",G11&lt;&gt;""),$D11*G11,"")</f>
        <v/>
      </c>
      <c r="I11" s="13" t="n">
        <v>55900</v>
      </c>
      <c r="J11" s="13">
        <f>IF(AND($D11&lt;&gt;"",I11&lt;&gt;""),$D11*I11,"")</f>
        <v/>
      </c>
      <c r="K11" s="13">
        <f>IFERROR(MIN(IF(E11&lt;&gt;"",E11),IF(G11&lt;&gt;"",G11),IF(I11&lt;&gt;"",I11)),"")</f>
        <v/>
      </c>
      <c r="L11" s="10">
        <f>IFERROR(IF(K11=E11,"Vendor A",IF(K11=G11,"Vendor B",IF(K11=I11,"Vendor C",""))),"")</f>
        <v/>
      </c>
    </row>
    <row r="12">
      <c r="A12" s="6" t="n">
        <v>3</v>
      </c>
      <c r="B12" s="7" t="inlineStr">
        <is>
          <t>River Sand (zone-II), screened</t>
        </is>
      </c>
      <c r="C12" s="6" t="inlineStr">
        <is>
          <t>cum</t>
        </is>
      </c>
      <c r="D12" s="8" t="n">
        <v>60</v>
      </c>
      <c r="E12" s="9" t="n">
        <v>1450</v>
      </c>
      <c r="F12" s="9">
        <f>IF(AND($D12&lt;&gt;"",E12&lt;&gt;""),$D12*E12,"")</f>
        <v/>
      </c>
      <c r="G12" s="9" t="n">
        <v>1390</v>
      </c>
      <c r="H12" s="9">
        <f>IF(AND($D12&lt;&gt;"",G12&lt;&gt;""),$D12*G12,"")</f>
        <v/>
      </c>
      <c r="I12" s="9" t="n">
        <v>1520</v>
      </c>
      <c r="J12" s="9">
        <f>IF(AND($D12&lt;&gt;"",I12&lt;&gt;""),$D12*I12,"")</f>
        <v/>
      </c>
      <c r="K12" s="9">
        <f>IFERROR(MIN(IF(E12&lt;&gt;"",E12),IF(G12&lt;&gt;"",G12),IF(I12&lt;&gt;"",I12)),"")</f>
        <v/>
      </c>
      <c r="L12" s="6">
        <f>IFERROR(IF(K12=E12,"Vendor A",IF(K12=G12,"Vendor B",IF(K12=I12,"Vendor C",""))),"")</f>
        <v/>
      </c>
    </row>
    <row r="13">
      <c r="A13" s="10" t="n">
        <v>4</v>
      </c>
      <c r="B13" s="11" t="inlineStr">
        <is>
          <t>20 mm Coarse Aggregate</t>
        </is>
      </c>
      <c r="C13" s="10" t="inlineStr">
        <is>
          <t>cum</t>
        </is>
      </c>
      <c r="D13" s="12" t="n">
        <v>75</v>
      </c>
      <c r="E13" s="13" t="n">
        <v>1180</v>
      </c>
      <c r="F13" s="13">
        <f>IF(AND($D13&lt;&gt;"",E13&lt;&gt;""),$D13*E13,"")</f>
        <v/>
      </c>
      <c r="G13" s="13" t="n">
        <v>1240</v>
      </c>
      <c r="H13" s="13">
        <f>IF(AND($D13&lt;&gt;"",G13&lt;&gt;""),$D13*G13,"")</f>
        <v/>
      </c>
      <c r="I13" s="13" t="n">
        <v>1150</v>
      </c>
      <c r="J13" s="13">
        <f>IF(AND($D13&lt;&gt;"",I13&lt;&gt;""),$D13*I13,"")</f>
        <v/>
      </c>
      <c r="K13" s="13">
        <f>IFERROR(MIN(IF(E13&lt;&gt;"",E13),IF(G13&lt;&gt;"",G13),IF(I13&lt;&gt;"",I13)),"")</f>
        <v/>
      </c>
      <c r="L13" s="10">
        <f>IFERROR(IF(K13=E13,"Vendor A",IF(K13=G13,"Vendor B",IF(K13=I13,"Vendor C",""))),"")</f>
        <v/>
      </c>
    </row>
    <row r="14">
      <c r="A14" s="6" t="n">
        <v>5</v>
      </c>
      <c r="B14" s="7" t="inlineStr">
        <is>
          <t>AAC Blocks 600x200x150 mm</t>
        </is>
      </c>
      <c r="C14" s="6" t="inlineStr">
        <is>
          <t>cum</t>
        </is>
      </c>
      <c r="D14" s="8" t="n">
        <v>40</v>
      </c>
      <c r="E14" s="9" t="n">
        <v>3650</v>
      </c>
      <c r="F14" s="9">
        <f>IF(AND($D14&lt;&gt;"",E14&lt;&gt;""),$D14*E14,"")</f>
        <v/>
      </c>
      <c r="G14" s="9" t="n">
        <v>3590</v>
      </c>
      <c r="H14" s="9">
        <f>IF(AND($D14&lt;&gt;"",G14&lt;&gt;""),$D14*G14,"")</f>
        <v/>
      </c>
      <c r="I14" s="9" t="n">
        <v>3720</v>
      </c>
      <c r="J14" s="9">
        <f>IF(AND($D14&lt;&gt;"",I14&lt;&gt;""),$D14*I14,"")</f>
        <v/>
      </c>
      <c r="K14" s="9">
        <f>IFERROR(MIN(IF(E14&lt;&gt;"",E14),IF(G14&lt;&gt;"",G14),IF(I14&lt;&gt;"",I14)),"")</f>
        <v/>
      </c>
      <c r="L14" s="6">
        <f>IFERROR(IF(K14=E14,"Vendor A",IF(K14=G14,"Vendor B",IF(K14=I14,"Vendor C",""))),"")</f>
        <v/>
      </c>
    </row>
    <row r="15">
      <c r="A15" s="10" t="n">
        <v>6</v>
      </c>
      <c r="B15" s="11" t="inlineStr">
        <is>
          <t>RMC M25 (pump delivered)</t>
        </is>
      </c>
      <c r="C15" s="10" t="inlineStr">
        <is>
          <t>cum</t>
        </is>
      </c>
      <c r="D15" s="12" t="n">
        <v>120</v>
      </c>
      <c r="E15" s="13" t="n">
        <v>6250</v>
      </c>
      <c r="F15" s="13">
        <f>IF(AND($D15&lt;&gt;"",E15&lt;&gt;""),$D15*E15,"")</f>
        <v/>
      </c>
      <c r="G15" s="13" t="n">
        <v>6480</v>
      </c>
      <c r="H15" s="13">
        <f>IF(AND($D15&lt;&gt;"",G15&lt;&gt;""),$D15*G15,"")</f>
        <v/>
      </c>
      <c r="I15" s="13" t="n">
        <v>6190</v>
      </c>
      <c r="J15" s="13">
        <f>IF(AND($D15&lt;&gt;"",I15&lt;&gt;""),$D15*I15,"")</f>
        <v/>
      </c>
      <c r="K15" s="13">
        <f>IFERROR(MIN(IF(E15&lt;&gt;"",E15),IF(G15&lt;&gt;"",G15),IF(I15&lt;&gt;"",I15)),"")</f>
        <v/>
      </c>
      <c r="L15" s="10">
        <f>IFERROR(IF(K15=E15,"Vendor A",IF(K15=G15,"Vendor B",IF(K15=I15,"Vendor C",""))),"")</f>
        <v/>
      </c>
    </row>
    <row r="16">
      <c r="A16" s="6" t="n">
        <v>7</v>
      </c>
      <c r="B16" s="7" t="inlineStr"/>
      <c r="C16" s="6" t="inlineStr"/>
      <c r="D16" s="8" t="inlineStr"/>
      <c r="E16" s="9" t="n"/>
      <c r="F16" s="9">
        <f>IF(AND($D16&lt;&gt;"",E16&lt;&gt;""),$D16*E16,"")</f>
        <v/>
      </c>
      <c r="G16" s="9" t="n"/>
      <c r="H16" s="9">
        <f>IF(AND($D16&lt;&gt;"",G16&lt;&gt;""),$D16*G16,"")</f>
        <v/>
      </c>
      <c r="I16" s="9" t="n"/>
      <c r="J16" s="9">
        <f>IF(AND($D16&lt;&gt;"",I16&lt;&gt;""),$D16*I16,"")</f>
        <v/>
      </c>
      <c r="K16" s="9">
        <f>IFERROR(MIN(IF(E16&lt;&gt;"",E16),IF(G16&lt;&gt;"",G16),IF(I16&lt;&gt;"",I16)),"")</f>
        <v/>
      </c>
      <c r="L16" s="6">
        <f>IFERROR(IF(K16=E16,"Vendor A",IF(K16=G16,"Vendor B",IF(K16=I16,"Vendor C",""))),"")</f>
        <v/>
      </c>
    </row>
    <row r="17">
      <c r="A17" s="10" t="n">
        <v>8</v>
      </c>
      <c r="B17" s="11" t="inlineStr"/>
      <c r="C17" s="10" t="inlineStr"/>
      <c r="D17" s="12" t="inlineStr"/>
      <c r="E17" s="13" t="n"/>
      <c r="F17" s="13">
        <f>IF(AND($D17&lt;&gt;"",E17&lt;&gt;""),$D17*E17,"")</f>
        <v/>
      </c>
      <c r="G17" s="13" t="n"/>
      <c r="H17" s="13">
        <f>IF(AND($D17&lt;&gt;"",G17&lt;&gt;""),$D17*G17,"")</f>
        <v/>
      </c>
      <c r="I17" s="13" t="n"/>
      <c r="J17" s="13">
        <f>IF(AND($D17&lt;&gt;"",I17&lt;&gt;""),$D17*I17,"")</f>
        <v/>
      </c>
      <c r="K17" s="13">
        <f>IFERROR(MIN(IF(E17&lt;&gt;"",E17),IF(G17&lt;&gt;"",G17),IF(I17&lt;&gt;"",I17)),"")</f>
        <v/>
      </c>
      <c r="L17" s="10">
        <f>IFERROR(IF(K17=E17,"Vendor A",IF(K17=G17,"Vendor B",IF(K17=I17,"Vendor C",""))),"")</f>
        <v/>
      </c>
    </row>
    <row r="18">
      <c r="A18" s="6" t="n">
        <v>9</v>
      </c>
      <c r="B18" s="7" t="inlineStr"/>
      <c r="C18" s="6" t="inlineStr"/>
      <c r="D18" s="8" t="inlineStr"/>
      <c r="E18" s="9" t="n"/>
      <c r="F18" s="9">
        <f>IF(AND($D18&lt;&gt;"",E18&lt;&gt;""),$D18*E18,"")</f>
        <v/>
      </c>
      <c r="G18" s="9" t="n"/>
      <c r="H18" s="9">
        <f>IF(AND($D18&lt;&gt;"",G18&lt;&gt;""),$D18*G18,"")</f>
        <v/>
      </c>
      <c r="I18" s="9" t="n"/>
      <c r="J18" s="9">
        <f>IF(AND($D18&lt;&gt;"",I18&lt;&gt;""),$D18*I18,"")</f>
        <v/>
      </c>
      <c r="K18" s="9">
        <f>IFERROR(MIN(IF(E18&lt;&gt;"",E18),IF(G18&lt;&gt;"",G18),IF(I18&lt;&gt;"",I18)),"")</f>
        <v/>
      </c>
      <c r="L18" s="6">
        <f>IFERROR(IF(K18=E18,"Vendor A",IF(K18=G18,"Vendor B",IF(K18=I18,"Vendor C",""))),"")</f>
        <v/>
      </c>
    </row>
    <row r="19">
      <c r="A19" s="10" t="n">
        <v>10</v>
      </c>
      <c r="B19" s="11" t="inlineStr"/>
      <c r="C19" s="10" t="inlineStr"/>
      <c r="D19" s="12" t="inlineStr"/>
      <c r="E19" s="13" t="n"/>
      <c r="F19" s="13">
        <f>IF(AND($D19&lt;&gt;"",E19&lt;&gt;""),$D19*E19,"")</f>
        <v/>
      </c>
      <c r="G19" s="13" t="n"/>
      <c r="H19" s="13">
        <f>IF(AND($D19&lt;&gt;"",G19&lt;&gt;""),$D19*G19,"")</f>
        <v/>
      </c>
      <c r="I19" s="13" t="n"/>
      <c r="J19" s="13">
        <f>IF(AND($D19&lt;&gt;"",I19&lt;&gt;""),$D19*I19,"")</f>
        <v/>
      </c>
      <c r="K19" s="13">
        <f>IFERROR(MIN(IF(E19&lt;&gt;"",E19),IF(G19&lt;&gt;"",G19),IF(I19&lt;&gt;"",I19)),"")</f>
        <v/>
      </c>
      <c r="L19" s="10">
        <f>IFERROR(IF(K19=E19,"Vendor A",IF(K19=G19,"Vendor B",IF(K19=I19,"Vendor C",""))),"")</f>
        <v/>
      </c>
    </row>
    <row r="20">
      <c r="A20" s="6" t="n">
        <v>11</v>
      </c>
      <c r="B20" s="7" t="inlineStr"/>
      <c r="C20" s="6" t="inlineStr"/>
      <c r="D20" s="8" t="inlineStr"/>
      <c r="E20" s="9" t="n"/>
      <c r="F20" s="9">
        <f>IF(AND($D20&lt;&gt;"",E20&lt;&gt;""),$D20*E20,"")</f>
        <v/>
      </c>
      <c r="G20" s="9" t="n"/>
      <c r="H20" s="9">
        <f>IF(AND($D20&lt;&gt;"",G20&lt;&gt;""),$D20*G20,"")</f>
        <v/>
      </c>
      <c r="I20" s="9" t="n"/>
      <c r="J20" s="9">
        <f>IF(AND($D20&lt;&gt;"",I20&lt;&gt;""),$D20*I20,"")</f>
        <v/>
      </c>
      <c r="K20" s="9">
        <f>IFERROR(MIN(IF(E20&lt;&gt;"",E20),IF(G20&lt;&gt;"",G20),IF(I20&lt;&gt;"",I20)),"")</f>
        <v/>
      </c>
      <c r="L20" s="6">
        <f>IFERROR(IF(K20=E20,"Vendor A",IF(K20=G20,"Vendor B",IF(K20=I20,"Vendor C",""))),"")</f>
        <v/>
      </c>
    </row>
    <row r="21">
      <c r="A21" s="10" t="n">
        <v>12</v>
      </c>
      <c r="B21" s="11" t="inlineStr"/>
      <c r="C21" s="10" t="inlineStr"/>
      <c r="D21" s="12" t="inlineStr"/>
      <c r="E21" s="13" t="n"/>
      <c r="F21" s="13">
        <f>IF(AND($D21&lt;&gt;"",E21&lt;&gt;""),$D21*E21,"")</f>
        <v/>
      </c>
      <c r="G21" s="13" t="n"/>
      <c r="H21" s="13">
        <f>IF(AND($D21&lt;&gt;"",G21&lt;&gt;""),$D21*G21,"")</f>
        <v/>
      </c>
      <c r="I21" s="13" t="n"/>
      <c r="J21" s="13">
        <f>IF(AND($D21&lt;&gt;"",I21&lt;&gt;""),$D21*I21,"")</f>
        <v/>
      </c>
      <c r="K21" s="13">
        <f>IFERROR(MIN(IF(E21&lt;&gt;"",E21),IF(G21&lt;&gt;"",G21),IF(I21&lt;&gt;"",I21)),"")</f>
        <v/>
      </c>
      <c r="L21" s="10">
        <f>IFERROR(IF(K21=E21,"Vendor A",IF(K21=G21,"Vendor B",IF(K21=I21,"Vendor C",""))),"")</f>
        <v/>
      </c>
    </row>
    <row r="22">
      <c r="A22" s="6" t="n">
        <v>13</v>
      </c>
      <c r="B22" s="7" t="inlineStr"/>
      <c r="C22" s="6" t="inlineStr"/>
      <c r="D22" s="8" t="inlineStr"/>
      <c r="E22" s="9" t="n"/>
      <c r="F22" s="9">
        <f>IF(AND($D22&lt;&gt;"",E22&lt;&gt;""),$D22*E22,"")</f>
        <v/>
      </c>
      <c r="G22" s="9" t="n"/>
      <c r="H22" s="9">
        <f>IF(AND($D22&lt;&gt;"",G22&lt;&gt;""),$D22*G22,"")</f>
        <v/>
      </c>
      <c r="I22" s="9" t="n"/>
      <c r="J22" s="9">
        <f>IF(AND($D22&lt;&gt;"",I22&lt;&gt;""),$D22*I22,"")</f>
        <v/>
      </c>
      <c r="K22" s="9">
        <f>IFERROR(MIN(IF(E22&lt;&gt;"",E22),IF(G22&lt;&gt;"",G22),IF(I22&lt;&gt;"",I22)),"")</f>
        <v/>
      </c>
      <c r="L22" s="6">
        <f>IFERROR(IF(K22=E22,"Vendor A",IF(K22=G22,"Vendor B",IF(K22=I22,"Vendor C",""))),"")</f>
        <v/>
      </c>
    </row>
    <row r="23">
      <c r="A23" s="10" t="n">
        <v>14</v>
      </c>
      <c r="B23" s="11" t="inlineStr"/>
      <c r="C23" s="10" t="inlineStr"/>
      <c r="D23" s="12" t="inlineStr"/>
      <c r="E23" s="13" t="n"/>
      <c r="F23" s="13">
        <f>IF(AND($D23&lt;&gt;"",E23&lt;&gt;""),$D23*E23,"")</f>
        <v/>
      </c>
      <c r="G23" s="13" t="n"/>
      <c r="H23" s="13">
        <f>IF(AND($D23&lt;&gt;"",G23&lt;&gt;""),$D23*G23,"")</f>
        <v/>
      </c>
      <c r="I23" s="13" t="n"/>
      <c r="J23" s="13">
        <f>IF(AND($D23&lt;&gt;"",I23&lt;&gt;""),$D23*I23,"")</f>
        <v/>
      </c>
      <c r="K23" s="13">
        <f>IFERROR(MIN(IF(E23&lt;&gt;"",E23),IF(G23&lt;&gt;"",G23),IF(I23&lt;&gt;"",I23)),"")</f>
        <v/>
      </c>
      <c r="L23" s="10">
        <f>IFERROR(IF(K23=E23,"Vendor A",IF(K23=G23,"Vendor B",IF(K23=I23,"Vendor C",""))),"")</f>
        <v/>
      </c>
    </row>
    <row r="24">
      <c r="A24" s="14" t="inlineStr">
        <is>
          <t>SUB-TOTAL (Basic)</t>
        </is>
      </c>
      <c r="B24" s="14" t="n"/>
      <c r="C24" s="14" t="n"/>
      <c r="D24" s="14" t="n"/>
      <c r="E24" s="14" t="n"/>
      <c r="F24" s="15">
        <f>SUM(F10:F23)</f>
        <v/>
      </c>
      <c r="G24" s="14" t="n"/>
      <c r="H24" s="15">
        <f>SUM(H10:H23)</f>
        <v/>
      </c>
      <c r="I24" s="14" t="n"/>
      <c r="J24" s="15">
        <f>SUM(J10:J23)</f>
        <v/>
      </c>
      <c r="K24" s="14" t="inlineStr"/>
      <c r="L24" s="14" t="n"/>
    </row>
    <row r="25">
      <c r="A25" s="16" t="inlineStr">
        <is>
          <t>GST @ 18%   (edit % in B-note)</t>
        </is>
      </c>
      <c r="B25" s="17" t="n"/>
      <c r="C25" s="17" t="n"/>
      <c r="D25" s="17" t="n"/>
      <c r="E25" s="17" t="n"/>
      <c r="F25" s="9">
        <f>F24*0.18</f>
        <v/>
      </c>
      <c r="G25" s="17" t="n"/>
      <c r="H25" s="9">
        <f>H24*0.18</f>
        <v/>
      </c>
      <c r="I25" s="17" t="n"/>
      <c r="J25" s="9">
        <f>J24*0.18</f>
        <v/>
      </c>
      <c r="K25" s="17" t="n"/>
      <c r="L25" s="17" t="n"/>
    </row>
    <row r="26">
      <c r="A26" s="18" t="inlineStr">
        <is>
          <t>GRAND TOTAL (incl. GST)</t>
        </is>
      </c>
      <c r="B26" s="18" t="n"/>
      <c r="C26" s="18" t="n"/>
      <c r="D26" s="18" t="n"/>
      <c r="E26" s="18" t="n"/>
      <c r="F26" s="19">
        <f>F24+F25</f>
        <v/>
      </c>
      <c r="G26" s="18" t="n"/>
      <c r="H26" s="19">
        <f>H24+H25</f>
        <v/>
      </c>
      <c r="I26" s="18" t="n"/>
      <c r="J26" s="19">
        <f>J24+J25</f>
        <v/>
      </c>
      <c r="K26" s="18" t="n"/>
      <c r="L26" s="18" t="n"/>
    </row>
    <row r="28">
      <c r="A28" s="20" t="inlineStr">
        <is>
          <t>Lowest Grand Total (L1):</t>
        </is>
      </c>
      <c r="E28" s="21">
        <f>IFERROR(MIN(F26,H26,J26),"")</f>
        <v/>
      </c>
      <c r="G28" s="22">
        <f>IFERROR(IF(E28=F26,"Vendor A — recommended (L1)",IF(E28=H26,"Vendor B — recommended (L1)","Vendor C — recommended (L1)")),"")</f>
        <v/>
      </c>
    </row>
    <row r="30">
      <c r="A30" s="23" t="inlineStr">
        <is>
          <t>COMMERCIAL TERMS COMPARISON</t>
        </is>
      </c>
    </row>
    <row r="31">
      <c r="A31" s="24" t="inlineStr">
        <is>
          <t>Parameter</t>
        </is>
      </c>
      <c r="E31" s="24" t="inlineStr">
        <is>
          <t>Vendor A</t>
        </is>
      </c>
      <c r="G31" s="24" t="inlineStr">
        <is>
          <t>Vendor B</t>
        </is>
      </c>
      <c r="I31" s="24" t="inlineStr">
        <is>
          <t>Vendor C</t>
        </is>
      </c>
    </row>
    <row r="32">
      <c r="A32" s="25" t="inlineStr">
        <is>
          <t>Quotation Ref / Date</t>
        </is>
      </c>
      <c r="B32" s="17" t="n"/>
      <c r="C32" s="17" t="n"/>
      <c r="D32" s="17" t="n"/>
      <c r="E32" s="17" t="n"/>
      <c r="F32" s="17" t="n"/>
      <c r="G32" s="17" t="n"/>
      <c r="H32" s="17" t="n"/>
      <c r="I32" s="17" t="n"/>
      <c r="J32" s="17" t="n"/>
    </row>
    <row r="33">
      <c r="A33" s="26" t="inlineStr">
        <is>
          <t>Delivery Period</t>
        </is>
      </c>
      <c r="B33" s="27" t="n"/>
      <c r="C33" s="27" t="n"/>
      <c r="D33" s="27" t="n"/>
      <c r="E33" s="27" t="n"/>
      <c r="F33" s="27" t="n"/>
      <c r="G33" s="27" t="n"/>
      <c r="H33" s="27" t="n"/>
      <c r="I33" s="27" t="n"/>
      <c r="J33" s="27" t="n"/>
    </row>
    <row r="34">
      <c r="A34" s="25" t="inlineStr">
        <is>
          <t>Payment Terms</t>
        </is>
      </c>
      <c r="B34" s="17" t="n"/>
      <c r="C34" s="17" t="n"/>
      <c r="D34" s="17" t="n"/>
      <c r="E34" s="17" t="n"/>
      <c r="F34" s="17" t="n"/>
      <c r="G34" s="17" t="n"/>
      <c r="H34" s="17" t="n"/>
      <c r="I34" s="17" t="n"/>
      <c r="J34" s="17" t="n"/>
    </row>
    <row r="35">
      <c r="A35" s="26" t="inlineStr">
        <is>
          <t>Quotation Validity</t>
        </is>
      </c>
      <c r="B35" s="27" t="n"/>
      <c r="C35" s="27" t="n"/>
      <c r="D35" s="27" t="n"/>
      <c r="E35" s="27" t="n"/>
      <c r="F35" s="27" t="n"/>
      <c r="G35" s="27" t="n"/>
      <c r="H35" s="27" t="n"/>
      <c r="I35" s="27" t="n"/>
      <c r="J35" s="27" t="n"/>
    </row>
    <row r="36">
      <c r="A36" s="25" t="inlineStr">
        <is>
          <t>Freight / Taxes</t>
        </is>
      </c>
      <c r="B36" s="17" t="n"/>
      <c r="C36" s="17" t="n"/>
      <c r="D36" s="17" t="n"/>
      <c r="E36" s="17" t="n"/>
      <c r="F36" s="17" t="n"/>
      <c r="G36" s="17" t="n"/>
      <c r="H36" s="17" t="n"/>
      <c r="I36" s="17" t="n"/>
      <c r="J36" s="17" t="n"/>
    </row>
    <row r="37">
      <c r="A37" s="26" t="inlineStr">
        <is>
          <t>GST No. / MSME</t>
        </is>
      </c>
      <c r="B37" s="27" t="n"/>
      <c r="C37" s="27" t="n"/>
      <c r="D37" s="27" t="n"/>
      <c r="E37" s="27" t="n"/>
      <c r="F37" s="27" t="n"/>
      <c r="G37" s="27" t="n"/>
      <c r="H37" s="27" t="n"/>
      <c r="I37" s="27" t="n"/>
      <c r="J37" s="27" t="n"/>
    </row>
    <row r="38">
      <c r="A38" s="25" t="inlineStr">
        <is>
          <t>Remarks</t>
        </is>
      </c>
      <c r="B38" s="17" t="n"/>
      <c r="C38" s="17" t="n"/>
      <c r="D38" s="17" t="n"/>
      <c r="E38" s="17" t="n"/>
      <c r="F38" s="17" t="n"/>
      <c r="G38" s="17" t="n"/>
      <c r="H38" s="17" t="n"/>
      <c r="I38" s="17" t="n"/>
      <c r="J38" s="17" t="n"/>
    </row>
    <row r="40">
      <c r="A40" s="28" t="inlineStr">
        <is>
          <t>Prepared By: ____________________</t>
        </is>
      </c>
      <c r="E40" s="28" t="inlineStr">
        <is>
          <t>Checked By: ____________________</t>
        </is>
      </c>
      <c r="I40" s="28" t="inlineStr">
        <is>
          <t>Approved By: ____________________</t>
        </is>
      </c>
    </row>
    <row r="42">
      <c r="A42" s="29" t="inlineStr">
        <is>
          <t>Free template by ConstructionSupply.ai — Construction Procurement Formats. Tip: stop emailing comparison spreadsheets — auto-generate the Comparative Statement from live vendor quotes in ProjectsNext.  →  projectsnext.ai</t>
        </is>
      </c>
    </row>
  </sheetData>
  <mergeCells count="58">
    <mergeCell ref="I34:J34"/>
    <mergeCell ref="A35:D35"/>
    <mergeCell ref="B6:E6"/>
    <mergeCell ref="E33:F33"/>
    <mergeCell ref="A38:D38"/>
    <mergeCell ref="B8:B9"/>
    <mergeCell ref="G36:H36"/>
    <mergeCell ref="B5:E5"/>
    <mergeCell ref="I36:J36"/>
    <mergeCell ref="G8:H8"/>
    <mergeCell ref="A28:D28"/>
    <mergeCell ref="E8:F8"/>
    <mergeCell ref="A1:N1"/>
    <mergeCell ref="E35:F35"/>
    <mergeCell ref="A40:D40"/>
    <mergeCell ref="E38:F38"/>
    <mergeCell ref="I40:L40"/>
    <mergeCell ref="B4:E4"/>
    <mergeCell ref="G38:H38"/>
    <mergeCell ref="A34:D34"/>
    <mergeCell ref="L8:L9"/>
    <mergeCell ref="I32:J32"/>
    <mergeCell ref="I5:K5"/>
    <mergeCell ref="A42:L42"/>
    <mergeCell ref="G37:H37"/>
    <mergeCell ref="G28:H28"/>
    <mergeCell ref="A24:D24"/>
    <mergeCell ref="I4:K4"/>
    <mergeCell ref="I37:J37"/>
    <mergeCell ref="E31:F31"/>
    <mergeCell ref="A36:D36"/>
    <mergeCell ref="E34:F34"/>
    <mergeCell ref="G34:H34"/>
    <mergeCell ref="A8:A9"/>
    <mergeCell ref="C8:C9"/>
    <mergeCell ref="K8:K9"/>
    <mergeCell ref="G33:H33"/>
    <mergeCell ref="A2:N2"/>
    <mergeCell ref="I33:J33"/>
    <mergeCell ref="D8:D9"/>
    <mergeCell ref="A25:D25"/>
    <mergeCell ref="E36:F36"/>
    <mergeCell ref="I8:J8"/>
    <mergeCell ref="I6:K6"/>
    <mergeCell ref="G35:H35"/>
    <mergeCell ref="A30:L30"/>
    <mergeCell ref="A37:D37"/>
    <mergeCell ref="I35:J35"/>
    <mergeCell ref="E40:H40"/>
    <mergeCell ref="I38:J38"/>
    <mergeCell ref="E32:F32"/>
    <mergeCell ref="G32:H32"/>
    <mergeCell ref="A26:D26"/>
    <mergeCell ref="E37:F37"/>
    <mergeCell ref="G31:H31"/>
    <mergeCell ref="A33:D33"/>
    <mergeCell ref="I31:J31"/>
    <mergeCell ref="A32:D32"/>
  </mergeCells>
  <conditionalFormatting sqref="E10:E23">
    <cfRule type="expression" priority="1" dxfId="0">
      <formula>AND(E10&lt;&gt;"",E10=K10)</formula>
    </cfRule>
  </conditionalFormatting>
  <conditionalFormatting sqref="G10:G23">
    <cfRule type="expression" priority="2" dxfId="0">
      <formula>AND(G10&lt;&gt;"",G10=K10)</formula>
    </cfRule>
  </conditionalFormatting>
  <conditionalFormatting sqref="I10:I23">
    <cfRule type="expression" priority="3" dxfId="0">
      <formula>AND(I10&lt;&gt;"",I10=K10)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2026-06-23T17:23:23Z</dcterms:created>
  <dcterms:modified xmlns:dcterms="http://purl.org/dc/terms/" xmlns:xsi="http://www.w3.org/2001/XMLSchema-instance" xsi:type="dcterms:W3CDTF">2026-06-23T17:23:23Z</dcterms:modified>
</cp:coreProperties>
</file>